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Pathway" sheetId="2" state="visible" r:id="rId2"/>
    <sheet xmlns:r="http://schemas.openxmlformats.org/officeDocument/2006/relationships" name="Milestone 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, yyyy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3D3A34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center" wrapText="1"/>
    </xf>
    <xf numFmtId="0" fontId="8" fillId="0" borderId="1" pivotButton="0" quotePrefix="0" xfId="0"/>
    <xf numFmtId="165" fontId="8" fillId="0" borderId="1" applyAlignment="1" pivotButton="0" quotePrefix="0" xfId="0">
      <alignment horizontal="center"/>
    </xf>
    <xf numFmtId="0" fontId="9" fillId="0" borderId="1" applyAlignment="1" pivotButton="0" quotePrefix="0" xfId="0">
      <alignment horizontal="center"/>
    </xf>
  </cellXfs>
  <cellStyles count="1">
    <cellStyle name="Normal" xfId="0" builtinId="0" hidden="0"/>
  </cellStyles>
  <dxfs count="3">
    <dxf>
      <fill>
        <patternFill patternType="solid">
          <fgColor rgb="00FDEAE3"/>
          <bgColor rgb="00FDEAE3"/>
        </patternFill>
      </fill>
    </dxf>
    <dxf>
      <fill>
        <patternFill patternType="solid">
          <fgColor rgb="00E7F0E4"/>
          <bgColor rgb="00E7F0E4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Membership Pathway Tracker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One row per person or household, one date per milestone. Leave a milestone blank until it actually happens.</t>
        </is>
      </c>
    </row>
    <row r="7" ht="30" customHeight="1">
      <c r="B7" s="3" t="inlineStr">
        <is>
          <t>2. Current milestone and Days since last step calculate themselves. Ninety days without movement turns the row amber.</t>
        </is>
      </c>
    </row>
    <row r="8" ht="30" customHeight="1">
      <c r="B8" s="3" t="inlineStr">
        <is>
          <t>3. The path is not a queue. People join a group before they serve, or serve before they join a group, and both are fine — the columns are milestones, not steps in order.</t>
        </is>
      </c>
    </row>
    <row r="9" ht="30" customHeight="1">
      <c r="B9" s="3" t="inlineStr">
        <is>
          <t>4. Milestone Summary tab — how many people sit at each stage. The stage where people pile up is the one your church is worst at.</t>
        </is>
      </c>
    </row>
    <row r="10" ht="30" customHeight="1">
      <c r="B10" s="3" t="inlineStr">
        <is>
          <t>5. Review it quarterly, not weekly. This is a slow document, and treating it as urgent makes it a nag rather than a map.</t>
        </is>
      </c>
    </row>
    <row r="11" ht="16" customHeight="1">
      <c r="B11" s="3" t="inlineStr"/>
    </row>
    <row r="12" ht="30" customHeight="1">
      <c r="B12" s="3" t="inlineStr">
        <is>
          <t>The honest caution: a pathway tracker can turn people into a funnel very quickly. The dates exist so nobody gets forgotten, not so anybody gets processed.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3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8" customWidth="1" min="8" max="8"/>
    <col width="18" customWidth="1" min="9" max="9"/>
    <col width="34" customWidth="1" min="10" max="10"/>
  </cols>
  <sheetData>
    <row r="1">
      <c r="A1" s="5" t="inlineStr">
        <is>
          <t>Membership Pathway</t>
        </is>
      </c>
      <c r="D1" s="6" t="inlineStr">
        <is>
          <t>Milestones, not steps in order. Blank means not yet, and not yet is fine.</t>
        </is>
      </c>
    </row>
    <row r="3">
      <c r="A3" s="7" t="inlineStr">
        <is>
          <t>Name</t>
        </is>
      </c>
      <c r="B3" s="8" t="inlineStr">
        <is>
          <t>First visit</t>
        </is>
      </c>
      <c r="C3" s="8" t="inlineStr">
        <is>
          <t>Came back</t>
        </is>
      </c>
      <c r="D3" s="8" t="inlineStr">
        <is>
          <t>In a group</t>
        </is>
      </c>
      <c r="E3" s="8" t="inlineStr">
        <is>
          <t>Serving</t>
        </is>
      </c>
      <c r="F3" s="8" t="inlineStr">
        <is>
          <t>Membership class</t>
        </is>
      </c>
      <c r="G3" s="8" t="inlineStr">
        <is>
          <t>Member / baptised</t>
        </is>
      </c>
      <c r="H3" s="7" t="inlineStr">
        <is>
          <t>Current milestone</t>
        </is>
      </c>
      <c r="I3" s="7" t="inlineStr">
        <is>
          <t>Days since last step</t>
        </is>
      </c>
      <c r="J3" s="7" t="inlineStr">
        <is>
          <t>Notes</t>
        </is>
      </c>
    </row>
    <row r="4">
      <c r="A4" s="9" t="inlineStr">
        <is>
          <t>Sarah &amp; Marcus Bell</t>
        </is>
      </c>
      <c r="B4" s="10" t="n">
        <v>46222</v>
      </c>
      <c r="C4" s="10" t="n">
        <v>46229</v>
      </c>
      <c r="D4" s="10" t="n">
        <v>46245</v>
      </c>
      <c r="E4" s="10" t="n"/>
      <c r="F4" s="10" t="n"/>
      <c r="G4" s="10" t="n"/>
      <c r="H4" s="11">
        <f>IF($A4="","",IF($G4&lt;&gt;"","Member / baptised",IF($F4&lt;&gt;"","Membership class",IF($E4&lt;&gt;"","Serving",IF($D4&lt;&gt;"","In a group",IF($C4&lt;&gt;"","Came back",IF($B4&lt;&gt;"","First visit","Not started")))))))</f>
        <v/>
      </c>
      <c r="I4" s="11">
        <f>IF($A4="","",IF(MAX($B4:$G4)=0,"",TODAY()-MAX($B4:$G4)))</f>
        <v/>
      </c>
      <c r="J4" s="9" t="inlineStr">
        <is>
          <t>Group first, serving later — that's normal</t>
        </is>
      </c>
    </row>
    <row r="5">
      <c r="A5" s="9" t="inlineStr">
        <is>
          <t>Renee Foster</t>
        </is>
      </c>
      <c r="B5" s="10" t="n">
        <v>46229</v>
      </c>
      <c r="C5" s="10" t="n">
        <v>46236</v>
      </c>
      <c r="D5" s="10" t="n"/>
      <c r="E5" s="10" t="n">
        <v>46250</v>
      </c>
      <c r="F5" s="10" t="n"/>
      <c r="G5" s="10" t="n"/>
      <c r="H5" s="11">
        <f>IF($A5="","",IF($G5&lt;&gt;"","Member / baptised",IF($F5&lt;&gt;"","Membership class",IF($E5&lt;&gt;"","Serving",IF($D5&lt;&gt;"","In a group",IF($C5&lt;&gt;"","Came back",IF($B5&lt;&gt;"","First visit","Not started")))))))</f>
        <v/>
      </c>
      <c r="I5" s="11">
        <f>IF($A5="","",IF(MAX($B5:$G5)=0,"",TODAY()-MAX($B5:$G5)))</f>
        <v/>
      </c>
      <c r="J5" s="9" t="inlineStr">
        <is>
          <t>Serving before a group — also normal</t>
        </is>
      </c>
    </row>
    <row r="6">
      <c r="A6" s="9" t="inlineStr">
        <is>
          <t>Devon Pratt</t>
        </is>
      </c>
      <c r="B6" s="10" t="n">
        <v>46222</v>
      </c>
      <c r="C6" s="10" t="n">
        <v>46236</v>
      </c>
      <c r="D6" s="10" t="n"/>
      <c r="E6" s="10" t="n"/>
      <c r="F6" s="10" t="n"/>
      <c r="G6" s="10" t="n"/>
      <c r="H6" s="11">
        <f>IF($A6="","",IF($G6&lt;&gt;"","Member / baptised",IF($F6&lt;&gt;"","Membership class",IF($E6&lt;&gt;"","Serving",IF($D6&lt;&gt;"","In a group",IF($C6&lt;&gt;"","Came back",IF($B6&lt;&gt;"","First visit","Not started")))))))</f>
        <v/>
      </c>
      <c r="I6" s="11">
        <f>IF($A6="","",IF(MAX($B6:$G6)=0,"",TODAY()-MAX($B6:$G6)))</f>
        <v/>
      </c>
      <c r="J6" s="9" t="inlineStr"/>
    </row>
    <row r="7">
      <c r="A7" s="9" t="inlineStr">
        <is>
          <t>The Silva family</t>
        </is>
      </c>
      <c r="B7" s="10" t="n">
        <v>46229</v>
      </c>
      <c r="C7" s="10" t="n">
        <v>46243</v>
      </c>
      <c r="D7" s="10" t="n"/>
      <c r="E7" s="10" t="n"/>
      <c r="F7" s="10" t="n"/>
      <c r="G7" s="10" t="n"/>
      <c r="H7" s="11">
        <f>IF($A7="","",IF($G7&lt;&gt;"","Member / baptised",IF($F7&lt;&gt;"","Membership class",IF($E7&lt;&gt;"","Serving",IF($D7&lt;&gt;"","In a group",IF($C7&lt;&gt;"","Came back",IF($B7&lt;&gt;"","First visit","Not started")))))))</f>
        <v/>
      </c>
      <c r="I7" s="11">
        <f>IF($A7="","",IF(MAX($B7:$G7)=0,"",TODAY()-MAX($B7:$G7)))</f>
        <v/>
      </c>
      <c r="J7" s="9" t="inlineStr"/>
    </row>
    <row r="8">
      <c r="A8" s="9" t="inlineStr">
        <is>
          <t>Curtis &amp; Andrea Boyd</t>
        </is>
      </c>
      <c r="B8" s="10" t="n">
        <v>46236</v>
      </c>
      <c r="C8" s="10" t="n">
        <v>46243</v>
      </c>
      <c r="D8" s="10" t="n">
        <v>46252</v>
      </c>
      <c r="E8" s="10" t="n"/>
      <c r="F8" s="10" t="n"/>
      <c r="G8" s="10" t="n"/>
      <c r="H8" s="11">
        <f>IF($A8="","",IF($G8&lt;&gt;"","Member / baptised",IF($F8&lt;&gt;"","Membership class",IF($E8&lt;&gt;"","Serving",IF($D8&lt;&gt;"","In a group",IF($C8&lt;&gt;"","Came back",IF($B8&lt;&gt;"","First visit","Not started")))))))</f>
        <v/>
      </c>
      <c r="I8" s="11">
        <f>IF($A8="","",IF(MAX($B8:$G8)=0,"",TODAY()-MAX($B8:$G8)))</f>
        <v/>
      </c>
      <c r="J8" s="9" t="inlineStr"/>
    </row>
    <row r="9">
      <c r="A9" s="9" t="inlineStr">
        <is>
          <t>Tobias Reinhart</t>
        </is>
      </c>
      <c r="B9" s="10" t="n">
        <v>46243</v>
      </c>
      <c r="C9" s="10" t="n">
        <v>46250</v>
      </c>
      <c r="D9" s="10" t="n"/>
      <c r="E9" s="10" t="n"/>
      <c r="F9" s="10" t="n"/>
      <c r="G9" s="10" t="n"/>
      <c r="H9" s="11">
        <f>IF($A9="","",IF($G9&lt;&gt;"","Member / baptised",IF($F9&lt;&gt;"","Membership class",IF($E9&lt;&gt;"","Serving",IF($D9&lt;&gt;"","In a group",IF($C9&lt;&gt;"","Came back",IF($B9&lt;&gt;"","First visit","Not started")))))))</f>
        <v/>
      </c>
      <c r="I9" s="11">
        <f>IF($A9="","",IF(MAX($B9:$G9)=0,"",TODAY()-MAX($B9:$G9)))</f>
        <v/>
      </c>
      <c r="J9" s="9" t="inlineStr">
        <is>
          <t>Asked about baptism on day one. Nobody has followed up.</t>
        </is>
      </c>
    </row>
    <row r="10">
      <c r="A10" s="9" t="inlineStr">
        <is>
          <t>Chloe &amp; Dan Whitmore</t>
        </is>
      </c>
      <c r="B10" s="10" t="n">
        <v>46250</v>
      </c>
      <c r="C10" s="10" t="n">
        <v>46257</v>
      </c>
      <c r="D10" s="10" t="n"/>
      <c r="E10" s="10" t="n"/>
      <c r="F10" s="10" t="n"/>
      <c r="G10" s="10" t="n"/>
      <c r="H10" s="11">
        <f>IF($A10="","",IF($G10&lt;&gt;"","Member / baptised",IF($F10&lt;&gt;"","Membership class",IF($E10&lt;&gt;"","Serving",IF($D10&lt;&gt;"","In a group",IF($C10&lt;&gt;"","Came back",IF($B10&lt;&gt;"","First visit","Not started")))))))</f>
        <v/>
      </c>
      <c r="I10" s="11">
        <f>IF($A10="","",IF(MAX($B10:$G10)=0,"",TODAY()-MAX($B10:$G10)))</f>
        <v/>
      </c>
      <c r="J10" s="9" t="inlineStr"/>
    </row>
    <row r="11">
      <c r="A11" s="9" t="inlineStr">
        <is>
          <t>James Patterson</t>
        </is>
      </c>
      <c r="B11" s="10" t="n">
        <v>46061</v>
      </c>
      <c r="C11" s="10" t="n">
        <v>46068</v>
      </c>
      <c r="D11" s="10" t="n">
        <v>46084</v>
      </c>
      <c r="E11" s="10" t="n">
        <v>46124</v>
      </c>
      <c r="F11" s="10" t="n">
        <v>46159</v>
      </c>
      <c r="G11" s="10" t="n">
        <v>46180</v>
      </c>
      <c r="H11" s="11">
        <f>IF($A11="","",IF($G11&lt;&gt;"","Member / baptised",IF($F11&lt;&gt;"","Membership class",IF($E11&lt;&gt;"","Serving",IF($D11&lt;&gt;"","In a group",IF($C11&lt;&gt;"","Came back",IF($B11&lt;&gt;"","First visit","Not started")))))))</f>
        <v/>
      </c>
      <c r="I11" s="11">
        <f>IF($A11="","",IF(MAX($B11:$G11)=0,"",TODAY()-MAX($B11:$G11)))</f>
        <v/>
      </c>
      <c r="J11" s="9" t="inlineStr">
        <is>
          <t>The whole path, in four months</t>
        </is>
      </c>
    </row>
    <row r="12">
      <c r="A12" s="9" t="inlineStr">
        <is>
          <t>Emily Rodriguez</t>
        </is>
      </c>
      <c r="B12" s="10" t="n">
        <v>46033</v>
      </c>
      <c r="C12" s="10" t="n">
        <v>46040</v>
      </c>
      <c r="D12" s="10" t="n">
        <v>46057</v>
      </c>
      <c r="E12" s="10" t="n">
        <v>46089</v>
      </c>
      <c r="F12" s="10" t="n">
        <v>46159</v>
      </c>
      <c r="G12" s="10" t="n">
        <v>46180</v>
      </c>
      <c r="H12" s="11">
        <f>IF($A12="","",IF($G12&lt;&gt;"","Member / baptised",IF($F12&lt;&gt;"","Membership class",IF($E12&lt;&gt;"","Serving",IF($D12&lt;&gt;"","In a group",IF($C12&lt;&gt;"","Came back",IF($B12&lt;&gt;"","First visit","Not started")))))))</f>
        <v/>
      </c>
      <c r="I12" s="11">
        <f>IF($A12="","",IF(MAX($B12:$G12)=0,"",TODAY()-MAX($B12:$G12)))</f>
        <v/>
      </c>
      <c r="J12" s="9" t="inlineStr"/>
    </row>
    <row r="13">
      <c r="A13" s="9" t="inlineStr">
        <is>
          <t>Robert Hayes</t>
        </is>
      </c>
      <c r="B13" s="10" t="n">
        <v>45963</v>
      </c>
      <c r="C13" s="10" t="n">
        <v>45970</v>
      </c>
      <c r="D13" s="10" t="n">
        <v>46036</v>
      </c>
      <c r="E13" s="10" t="n"/>
      <c r="F13" s="10" t="n">
        <v>46159</v>
      </c>
      <c r="G13" s="10" t="n"/>
      <c r="H13" s="11">
        <f>IF($A13="","",IF($G13&lt;&gt;"","Member / baptised",IF($F13&lt;&gt;"","Membership class",IF($E13&lt;&gt;"","Serving",IF($D13&lt;&gt;"","In a group",IF($C13&lt;&gt;"","Came back",IF($B13&lt;&gt;"","First visit","Not started")))))))</f>
        <v/>
      </c>
      <c r="I13" s="11">
        <f>IF($A13="","",IF(MAX($B13:$G13)=0,"",TODAY()-MAX($B13:$G13)))</f>
        <v/>
      </c>
      <c r="J13" s="9" t="inlineStr">
        <is>
          <t>Class done in May, never actually joined</t>
        </is>
      </c>
    </row>
    <row r="14">
      <c r="A14" s="9" t="n"/>
      <c r="B14" s="10" t="n"/>
      <c r="C14" s="10" t="n"/>
      <c r="D14" s="10" t="n"/>
      <c r="E14" s="10" t="n"/>
      <c r="F14" s="10" t="n"/>
      <c r="G14" s="10" t="n"/>
      <c r="H14" s="11">
        <f>IF($A14="","",IF($G14&lt;&gt;"","Member / baptised",IF($F14&lt;&gt;"","Membership class",IF($E14&lt;&gt;"","Serving",IF($D14&lt;&gt;"","In a group",IF($C14&lt;&gt;"","Came back",IF($B14&lt;&gt;"","First visit","Not started")))))))</f>
        <v/>
      </c>
      <c r="I14" s="11">
        <f>IF($A14="","",IF(MAX($B14:$G14)=0,"",TODAY()-MAX($B14:$G14)))</f>
        <v/>
      </c>
      <c r="J14" s="9" t="n"/>
    </row>
    <row r="15">
      <c r="A15" s="9" t="n"/>
      <c r="B15" s="10" t="n"/>
      <c r="C15" s="10" t="n"/>
      <c r="D15" s="10" t="n"/>
      <c r="E15" s="10" t="n"/>
      <c r="F15" s="10" t="n"/>
      <c r="G15" s="10" t="n"/>
      <c r="H15" s="11">
        <f>IF($A15="","",IF($G15&lt;&gt;"","Member / baptised",IF($F15&lt;&gt;"","Membership class",IF($E15&lt;&gt;"","Serving",IF($D15&lt;&gt;"","In a group",IF($C15&lt;&gt;"","Came back",IF($B15&lt;&gt;"","First visit","Not started")))))))</f>
        <v/>
      </c>
      <c r="I15" s="11">
        <f>IF($A15="","",IF(MAX($B15:$G15)=0,"",TODAY()-MAX($B15:$G15)))</f>
        <v/>
      </c>
      <c r="J15" s="9" t="n"/>
    </row>
    <row r="16">
      <c r="A16" s="9" t="n"/>
      <c r="B16" s="10" t="n"/>
      <c r="C16" s="10" t="n"/>
      <c r="D16" s="10" t="n"/>
      <c r="E16" s="10" t="n"/>
      <c r="F16" s="10" t="n"/>
      <c r="G16" s="10" t="n"/>
      <c r="H16" s="11">
        <f>IF($A16="","",IF($G16&lt;&gt;"","Member / baptised",IF($F16&lt;&gt;"","Membership class",IF($E16&lt;&gt;"","Serving",IF($D16&lt;&gt;"","In a group",IF($C16&lt;&gt;"","Came back",IF($B16&lt;&gt;"","First visit","Not started")))))))</f>
        <v/>
      </c>
      <c r="I16" s="11">
        <f>IF($A16="","",IF(MAX($B16:$G16)=0,"",TODAY()-MAX($B16:$G16)))</f>
        <v/>
      </c>
      <c r="J16" s="9" t="n"/>
    </row>
    <row r="17">
      <c r="A17" s="9" t="n"/>
      <c r="B17" s="10" t="n"/>
      <c r="C17" s="10" t="n"/>
      <c r="D17" s="10" t="n"/>
      <c r="E17" s="10" t="n"/>
      <c r="F17" s="10" t="n"/>
      <c r="G17" s="10" t="n"/>
      <c r="H17" s="11">
        <f>IF($A17="","",IF($G17&lt;&gt;"","Member / baptised",IF($F17&lt;&gt;"","Membership class",IF($E17&lt;&gt;"","Serving",IF($D17&lt;&gt;"","In a group",IF($C17&lt;&gt;"","Came back",IF($B17&lt;&gt;"","First visit","Not started")))))))</f>
        <v/>
      </c>
      <c r="I17" s="11">
        <f>IF($A17="","",IF(MAX($B17:$G17)=0,"",TODAY()-MAX($B17:$G17)))</f>
        <v/>
      </c>
      <c r="J17" s="9" t="n"/>
    </row>
    <row r="18">
      <c r="A18" s="9" t="n"/>
      <c r="B18" s="10" t="n"/>
      <c r="C18" s="10" t="n"/>
      <c r="D18" s="10" t="n"/>
      <c r="E18" s="10" t="n"/>
      <c r="F18" s="10" t="n"/>
      <c r="G18" s="10" t="n"/>
      <c r="H18" s="11">
        <f>IF($A18="","",IF($G18&lt;&gt;"","Member / baptised",IF($F18&lt;&gt;"","Membership class",IF($E18&lt;&gt;"","Serving",IF($D18&lt;&gt;"","In a group",IF($C18&lt;&gt;"","Came back",IF($B18&lt;&gt;"","First visit","Not started")))))))</f>
        <v/>
      </c>
      <c r="I18" s="11">
        <f>IF($A18="","",IF(MAX($B18:$G18)=0,"",TODAY()-MAX($B18:$G18)))</f>
        <v/>
      </c>
      <c r="J18" s="9" t="n"/>
    </row>
    <row r="19">
      <c r="A19" s="9" t="n"/>
      <c r="B19" s="10" t="n"/>
      <c r="C19" s="10" t="n"/>
      <c r="D19" s="10" t="n"/>
      <c r="E19" s="10" t="n"/>
      <c r="F19" s="10" t="n"/>
      <c r="G19" s="10" t="n"/>
      <c r="H19" s="11">
        <f>IF($A19="","",IF($G19&lt;&gt;"","Member / baptised",IF($F19&lt;&gt;"","Membership class",IF($E19&lt;&gt;"","Serving",IF($D19&lt;&gt;"","In a group",IF($C19&lt;&gt;"","Came back",IF($B19&lt;&gt;"","First visit","Not started")))))))</f>
        <v/>
      </c>
      <c r="I19" s="11">
        <f>IF($A19="","",IF(MAX($B19:$G19)=0,"",TODAY()-MAX($B19:$G19)))</f>
        <v/>
      </c>
      <c r="J19" s="9" t="n"/>
    </row>
    <row r="20">
      <c r="A20" s="9" t="n"/>
      <c r="B20" s="10" t="n"/>
      <c r="C20" s="10" t="n"/>
      <c r="D20" s="10" t="n"/>
      <c r="E20" s="10" t="n"/>
      <c r="F20" s="10" t="n"/>
      <c r="G20" s="10" t="n"/>
      <c r="H20" s="11">
        <f>IF($A20="","",IF($G20&lt;&gt;"","Member / baptised",IF($F20&lt;&gt;"","Membership class",IF($E20&lt;&gt;"","Serving",IF($D20&lt;&gt;"","In a group",IF($C20&lt;&gt;"","Came back",IF($B20&lt;&gt;"","First visit","Not started")))))))</f>
        <v/>
      </c>
      <c r="I20" s="11">
        <f>IF($A20="","",IF(MAX($B20:$G20)=0,"",TODAY()-MAX($B20:$G20)))</f>
        <v/>
      </c>
      <c r="J20" s="9" t="n"/>
    </row>
    <row r="21">
      <c r="A21" s="9" t="n"/>
      <c r="B21" s="10" t="n"/>
      <c r="C21" s="10" t="n"/>
      <c r="D21" s="10" t="n"/>
      <c r="E21" s="10" t="n"/>
      <c r="F21" s="10" t="n"/>
      <c r="G21" s="10" t="n"/>
      <c r="H21" s="11">
        <f>IF($A21="","",IF($G21&lt;&gt;"","Member / baptised",IF($F21&lt;&gt;"","Membership class",IF($E21&lt;&gt;"","Serving",IF($D21&lt;&gt;"","In a group",IF($C21&lt;&gt;"","Came back",IF($B21&lt;&gt;"","First visit","Not started")))))))</f>
        <v/>
      </c>
      <c r="I21" s="11">
        <f>IF($A21="","",IF(MAX($B21:$G21)=0,"",TODAY()-MAX($B21:$G21)))</f>
        <v/>
      </c>
      <c r="J21" s="9" t="n"/>
    </row>
    <row r="22">
      <c r="A22" s="9" t="n"/>
      <c r="B22" s="10" t="n"/>
      <c r="C22" s="10" t="n"/>
      <c r="D22" s="10" t="n"/>
      <c r="E22" s="10" t="n"/>
      <c r="F22" s="10" t="n"/>
      <c r="G22" s="10" t="n"/>
      <c r="H22" s="11">
        <f>IF($A22="","",IF($G22&lt;&gt;"","Member / baptised",IF($F22&lt;&gt;"","Membership class",IF($E22&lt;&gt;"","Serving",IF($D22&lt;&gt;"","In a group",IF($C22&lt;&gt;"","Came back",IF($B22&lt;&gt;"","First visit","Not started")))))))</f>
        <v/>
      </c>
      <c r="I22" s="11">
        <f>IF($A22="","",IF(MAX($B22:$G22)=0,"",TODAY()-MAX($B22:$G22)))</f>
        <v/>
      </c>
      <c r="J22" s="9" t="n"/>
    </row>
    <row r="23">
      <c r="A23" s="9" t="n"/>
      <c r="B23" s="10" t="n"/>
      <c r="C23" s="10" t="n"/>
      <c r="D23" s="10" t="n"/>
      <c r="E23" s="10" t="n"/>
      <c r="F23" s="10" t="n"/>
      <c r="G23" s="10" t="n"/>
      <c r="H23" s="11">
        <f>IF($A23="","",IF($G23&lt;&gt;"","Member / baptised",IF($F23&lt;&gt;"","Membership class",IF($E23&lt;&gt;"","Serving",IF($D23&lt;&gt;"","In a group",IF($C23&lt;&gt;"","Came back",IF($B23&lt;&gt;"","First visit","Not started")))))))</f>
        <v/>
      </c>
      <c r="I23" s="11">
        <f>IF($A23="","",IF(MAX($B23:$G23)=0,"",TODAY()-MAX($B23:$G23)))</f>
        <v/>
      </c>
      <c r="J23" s="9" t="n"/>
    </row>
    <row r="24">
      <c r="A24" s="9" t="n"/>
      <c r="B24" s="10" t="n"/>
      <c r="C24" s="10" t="n"/>
      <c r="D24" s="10" t="n"/>
      <c r="E24" s="10" t="n"/>
      <c r="F24" s="10" t="n"/>
      <c r="G24" s="10" t="n"/>
      <c r="H24" s="11">
        <f>IF($A24="","",IF($G24&lt;&gt;"","Member / baptised",IF($F24&lt;&gt;"","Membership class",IF($E24&lt;&gt;"","Serving",IF($D24&lt;&gt;"","In a group",IF($C24&lt;&gt;"","Came back",IF($B24&lt;&gt;"","First visit","Not started")))))))</f>
        <v/>
      </c>
      <c r="I24" s="11">
        <f>IF($A24="","",IF(MAX($B24:$G24)=0,"",TODAY()-MAX($B24:$G24)))</f>
        <v/>
      </c>
      <c r="J24" s="9" t="n"/>
    </row>
    <row r="25">
      <c r="A25" s="9" t="n"/>
      <c r="B25" s="10" t="n"/>
      <c r="C25" s="10" t="n"/>
      <c r="D25" s="10" t="n"/>
      <c r="E25" s="10" t="n"/>
      <c r="F25" s="10" t="n"/>
      <c r="G25" s="10" t="n"/>
      <c r="H25" s="11">
        <f>IF($A25="","",IF($G25&lt;&gt;"","Member / baptised",IF($F25&lt;&gt;"","Membership class",IF($E25&lt;&gt;"","Serving",IF($D25&lt;&gt;"","In a group",IF($C25&lt;&gt;"","Came back",IF($B25&lt;&gt;"","First visit","Not started")))))))</f>
        <v/>
      </c>
      <c r="I25" s="11">
        <f>IF($A25="","",IF(MAX($B25:$G25)=0,"",TODAY()-MAX($B25:$G25)))</f>
        <v/>
      </c>
      <c r="J25" s="9" t="n"/>
    </row>
    <row r="26">
      <c r="A26" s="9" t="n"/>
      <c r="B26" s="10" t="n"/>
      <c r="C26" s="10" t="n"/>
      <c r="D26" s="10" t="n"/>
      <c r="E26" s="10" t="n"/>
      <c r="F26" s="10" t="n"/>
      <c r="G26" s="10" t="n"/>
      <c r="H26" s="11">
        <f>IF($A26="","",IF($G26&lt;&gt;"","Member / baptised",IF($F26&lt;&gt;"","Membership class",IF($E26&lt;&gt;"","Serving",IF($D26&lt;&gt;"","In a group",IF($C26&lt;&gt;"","Came back",IF($B26&lt;&gt;"","First visit","Not started")))))))</f>
        <v/>
      </c>
      <c r="I26" s="11">
        <f>IF($A26="","",IF(MAX($B26:$G26)=0,"",TODAY()-MAX($B26:$G26)))</f>
        <v/>
      </c>
      <c r="J26" s="9" t="n"/>
    </row>
    <row r="27">
      <c r="A27" s="9" t="n"/>
      <c r="B27" s="10" t="n"/>
      <c r="C27" s="10" t="n"/>
      <c r="D27" s="10" t="n"/>
      <c r="E27" s="10" t="n"/>
      <c r="F27" s="10" t="n"/>
      <c r="G27" s="10" t="n"/>
      <c r="H27" s="11">
        <f>IF($A27="","",IF($G27&lt;&gt;"","Member / baptised",IF($F27&lt;&gt;"","Membership class",IF($E27&lt;&gt;"","Serving",IF($D27&lt;&gt;"","In a group",IF($C27&lt;&gt;"","Came back",IF($B27&lt;&gt;"","First visit","Not started")))))))</f>
        <v/>
      </c>
      <c r="I27" s="11">
        <f>IF($A27="","",IF(MAX($B27:$G27)=0,"",TODAY()-MAX($B27:$G27)))</f>
        <v/>
      </c>
      <c r="J27" s="9" t="n"/>
    </row>
    <row r="28">
      <c r="A28" s="9" t="n"/>
      <c r="B28" s="10" t="n"/>
      <c r="C28" s="10" t="n"/>
      <c r="D28" s="10" t="n"/>
      <c r="E28" s="10" t="n"/>
      <c r="F28" s="10" t="n"/>
      <c r="G28" s="10" t="n"/>
      <c r="H28" s="11">
        <f>IF($A28="","",IF($G28&lt;&gt;"","Member / baptised",IF($F28&lt;&gt;"","Membership class",IF($E28&lt;&gt;"","Serving",IF($D28&lt;&gt;"","In a group",IF($C28&lt;&gt;"","Came back",IF($B28&lt;&gt;"","First visit","Not started")))))))</f>
        <v/>
      </c>
      <c r="I28" s="11">
        <f>IF($A28="","",IF(MAX($B28:$G28)=0,"",TODAY()-MAX($B28:$G28)))</f>
        <v/>
      </c>
      <c r="J28" s="9" t="n"/>
    </row>
    <row r="29">
      <c r="A29" s="9" t="n"/>
      <c r="B29" s="10" t="n"/>
      <c r="C29" s="10" t="n"/>
      <c r="D29" s="10" t="n"/>
      <c r="E29" s="10" t="n"/>
      <c r="F29" s="10" t="n"/>
      <c r="G29" s="10" t="n"/>
      <c r="H29" s="11">
        <f>IF($A29="","",IF($G29&lt;&gt;"","Member / baptised",IF($F29&lt;&gt;"","Membership class",IF($E29&lt;&gt;"","Serving",IF($D29&lt;&gt;"","In a group",IF($C29&lt;&gt;"","Came back",IF($B29&lt;&gt;"","First visit","Not started")))))))</f>
        <v/>
      </c>
      <c r="I29" s="11">
        <f>IF($A29="","",IF(MAX($B29:$G29)=0,"",TODAY()-MAX($B29:$G29)))</f>
        <v/>
      </c>
      <c r="J29" s="9" t="n"/>
    </row>
    <row r="30">
      <c r="A30" s="9" t="n"/>
      <c r="B30" s="10" t="n"/>
      <c r="C30" s="10" t="n"/>
      <c r="D30" s="10" t="n"/>
      <c r="E30" s="10" t="n"/>
      <c r="F30" s="10" t="n"/>
      <c r="G30" s="10" t="n"/>
      <c r="H30" s="11">
        <f>IF($A30="","",IF($G30&lt;&gt;"","Member / baptised",IF($F30&lt;&gt;"","Membership class",IF($E30&lt;&gt;"","Serving",IF($D30&lt;&gt;"","In a group",IF($C30&lt;&gt;"","Came back",IF($B30&lt;&gt;"","First visit","Not started")))))))</f>
        <v/>
      </c>
      <c r="I30" s="11">
        <f>IF($A30="","",IF(MAX($B30:$G30)=0,"",TODAY()-MAX($B30:$G30)))</f>
        <v/>
      </c>
      <c r="J30" s="9" t="n"/>
    </row>
    <row r="31">
      <c r="A31" s="9" t="n"/>
      <c r="B31" s="10" t="n"/>
      <c r="C31" s="10" t="n"/>
      <c r="D31" s="10" t="n"/>
      <c r="E31" s="10" t="n"/>
      <c r="F31" s="10" t="n"/>
      <c r="G31" s="10" t="n"/>
      <c r="H31" s="11">
        <f>IF($A31="","",IF($G31&lt;&gt;"","Member / baptised",IF($F31&lt;&gt;"","Membership class",IF($E31&lt;&gt;"","Serving",IF($D31&lt;&gt;"","In a group",IF($C31&lt;&gt;"","Came back",IF($B31&lt;&gt;"","First visit","Not started")))))))</f>
        <v/>
      </c>
      <c r="I31" s="11">
        <f>IF($A31="","",IF(MAX($B31:$G31)=0,"",TODAY()-MAX($B31:$G31)))</f>
        <v/>
      </c>
      <c r="J31" s="9" t="n"/>
    </row>
    <row r="32">
      <c r="A32" s="9" t="n"/>
      <c r="B32" s="10" t="n"/>
      <c r="C32" s="10" t="n"/>
      <c r="D32" s="10" t="n"/>
      <c r="E32" s="10" t="n"/>
      <c r="F32" s="10" t="n"/>
      <c r="G32" s="10" t="n"/>
      <c r="H32" s="11">
        <f>IF($A32="","",IF($G32&lt;&gt;"","Member / baptised",IF($F32&lt;&gt;"","Membership class",IF($E32&lt;&gt;"","Serving",IF($D32&lt;&gt;"","In a group",IF($C32&lt;&gt;"","Came back",IF($B32&lt;&gt;"","First visit","Not started")))))))</f>
        <v/>
      </c>
      <c r="I32" s="11">
        <f>IF($A32="","",IF(MAX($B32:$G32)=0,"",TODAY()-MAX($B32:$G32)))</f>
        <v/>
      </c>
      <c r="J32" s="9" t="n"/>
    </row>
    <row r="33">
      <c r="A33" s="9" t="n"/>
      <c r="B33" s="10" t="n"/>
      <c r="C33" s="10" t="n"/>
      <c r="D33" s="10" t="n"/>
      <c r="E33" s="10" t="n"/>
      <c r="F33" s="10" t="n"/>
      <c r="G33" s="10" t="n"/>
      <c r="H33" s="11">
        <f>IF($A33="","",IF($G33&lt;&gt;"","Member / baptised",IF($F33&lt;&gt;"","Membership class",IF($E33&lt;&gt;"","Serving",IF($D33&lt;&gt;"","In a group",IF($C33&lt;&gt;"","Came back",IF($B33&lt;&gt;"","First visit","Not started")))))))</f>
        <v/>
      </c>
      <c r="I33" s="11">
        <f>IF($A33="","",IF(MAX($B33:$G33)=0,"",TODAY()-MAX($B33:$G33)))</f>
        <v/>
      </c>
      <c r="J33" s="9" t="n"/>
    </row>
    <row r="34">
      <c r="A34" s="9" t="n"/>
      <c r="B34" s="10" t="n"/>
      <c r="C34" s="10" t="n"/>
      <c r="D34" s="10" t="n"/>
      <c r="E34" s="10" t="n"/>
      <c r="F34" s="10" t="n"/>
      <c r="G34" s="10" t="n"/>
      <c r="H34" s="11">
        <f>IF($A34="","",IF($G34&lt;&gt;"","Member / baptised",IF($F34&lt;&gt;"","Membership class",IF($E34&lt;&gt;"","Serving",IF($D34&lt;&gt;"","In a group",IF($C34&lt;&gt;"","Came back",IF($B34&lt;&gt;"","First visit","Not started")))))))</f>
        <v/>
      </c>
      <c r="I34" s="11">
        <f>IF($A34="","",IF(MAX($B34:$G34)=0,"",TODAY()-MAX($B34:$G34)))</f>
        <v/>
      </c>
      <c r="J34" s="9" t="n"/>
    </row>
    <row r="35">
      <c r="A35" s="9" t="n"/>
      <c r="B35" s="10" t="n"/>
      <c r="C35" s="10" t="n"/>
      <c r="D35" s="10" t="n"/>
      <c r="E35" s="10" t="n"/>
      <c r="F35" s="10" t="n"/>
      <c r="G35" s="10" t="n"/>
      <c r="H35" s="11">
        <f>IF($A35="","",IF($G35&lt;&gt;"","Member / baptised",IF($F35&lt;&gt;"","Membership class",IF($E35&lt;&gt;"","Serving",IF($D35&lt;&gt;"","In a group",IF($C35&lt;&gt;"","Came back",IF($B35&lt;&gt;"","First visit","Not started")))))))</f>
        <v/>
      </c>
      <c r="I35" s="11">
        <f>IF($A35="","",IF(MAX($B35:$G35)=0,"",TODAY()-MAX($B35:$G35)))</f>
        <v/>
      </c>
      <c r="J35" s="9" t="n"/>
    </row>
    <row r="36">
      <c r="A36" s="9" t="n"/>
      <c r="B36" s="10" t="n"/>
      <c r="C36" s="10" t="n"/>
      <c r="D36" s="10" t="n"/>
      <c r="E36" s="10" t="n"/>
      <c r="F36" s="10" t="n"/>
      <c r="G36" s="10" t="n"/>
      <c r="H36" s="11">
        <f>IF($A36="","",IF($G36&lt;&gt;"","Member / baptised",IF($F36&lt;&gt;"","Membership class",IF($E36&lt;&gt;"","Serving",IF($D36&lt;&gt;"","In a group",IF($C36&lt;&gt;"","Came back",IF($B36&lt;&gt;"","First visit","Not started")))))))</f>
        <v/>
      </c>
      <c r="I36" s="11">
        <f>IF($A36="","",IF(MAX($B36:$G36)=0,"",TODAY()-MAX($B36:$G36)))</f>
        <v/>
      </c>
      <c r="J36" s="9" t="n"/>
    </row>
    <row r="37">
      <c r="A37" s="9" t="n"/>
      <c r="B37" s="10" t="n"/>
      <c r="C37" s="10" t="n"/>
      <c r="D37" s="10" t="n"/>
      <c r="E37" s="10" t="n"/>
      <c r="F37" s="10" t="n"/>
      <c r="G37" s="10" t="n"/>
      <c r="H37" s="11">
        <f>IF($A37="","",IF($G37&lt;&gt;"","Member / baptised",IF($F37&lt;&gt;"","Membership class",IF($E37&lt;&gt;"","Serving",IF($D37&lt;&gt;"","In a group",IF($C37&lt;&gt;"","Came back",IF($B37&lt;&gt;"","First visit","Not started")))))))</f>
        <v/>
      </c>
      <c r="I37" s="11">
        <f>IF($A37="","",IF(MAX($B37:$G37)=0,"",TODAY()-MAX($B37:$G37)))</f>
        <v/>
      </c>
      <c r="J37" s="9" t="n"/>
    </row>
    <row r="38">
      <c r="A38" s="9" t="n"/>
      <c r="B38" s="10" t="n"/>
      <c r="C38" s="10" t="n"/>
      <c r="D38" s="10" t="n"/>
      <c r="E38" s="10" t="n"/>
      <c r="F38" s="10" t="n"/>
      <c r="G38" s="10" t="n"/>
      <c r="H38" s="11">
        <f>IF($A38="","",IF($G38&lt;&gt;"","Member / baptised",IF($F38&lt;&gt;"","Membership class",IF($E38&lt;&gt;"","Serving",IF($D38&lt;&gt;"","In a group",IF($C38&lt;&gt;"","Came back",IF($B38&lt;&gt;"","First visit","Not started")))))))</f>
        <v/>
      </c>
      <c r="I38" s="11">
        <f>IF($A38="","",IF(MAX($B38:$G38)=0,"",TODAY()-MAX($B38:$G38)))</f>
        <v/>
      </c>
      <c r="J38" s="9" t="n"/>
    </row>
    <row r="39">
      <c r="A39" s="9" t="n"/>
      <c r="B39" s="10" t="n"/>
      <c r="C39" s="10" t="n"/>
      <c r="D39" s="10" t="n"/>
      <c r="E39" s="10" t="n"/>
      <c r="F39" s="10" t="n"/>
      <c r="G39" s="10" t="n"/>
      <c r="H39" s="11">
        <f>IF($A39="","",IF($G39&lt;&gt;"","Member / baptised",IF($F39&lt;&gt;"","Membership class",IF($E39&lt;&gt;"","Serving",IF($D39&lt;&gt;"","In a group",IF($C39&lt;&gt;"","Came back",IF($B39&lt;&gt;"","First visit","Not started")))))))</f>
        <v/>
      </c>
      <c r="I39" s="11">
        <f>IF($A39="","",IF(MAX($B39:$G39)=0,"",TODAY()-MAX($B39:$G39)))</f>
        <v/>
      </c>
      <c r="J39" s="9" t="n"/>
    </row>
    <row r="40">
      <c r="A40" s="9" t="n"/>
      <c r="B40" s="10" t="n"/>
      <c r="C40" s="10" t="n"/>
      <c r="D40" s="10" t="n"/>
      <c r="E40" s="10" t="n"/>
      <c r="F40" s="10" t="n"/>
      <c r="G40" s="10" t="n"/>
      <c r="H40" s="11">
        <f>IF($A40="","",IF($G40&lt;&gt;"","Member / baptised",IF($F40&lt;&gt;"","Membership class",IF($E40&lt;&gt;"","Serving",IF($D40&lt;&gt;"","In a group",IF($C40&lt;&gt;"","Came back",IF($B40&lt;&gt;"","First visit","Not started")))))))</f>
        <v/>
      </c>
      <c r="I40" s="11">
        <f>IF($A40="","",IF(MAX($B40:$G40)=0,"",TODAY()-MAX($B40:$G40)))</f>
        <v/>
      </c>
      <c r="J40" s="9" t="n"/>
    </row>
    <row r="41">
      <c r="A41" s="9" t="n"/>
      <c r="B41" s="10" t="n"/>
      <c r="C41" s="10" t="n"/>
      <c r="D41" s="10" t="n"/>
      <c r="E41" s="10" t="n"/>
      <c r="F41" s="10" t="n"/>
      <c r="G41" s="10" t="n"/>
      <c r="H41" s="11">
        <f>IF($A41="","",IF($G41&lt;&gt;"","Member / baptised",IF($F41&lt;&gt;"","Membership class",IF($E41&lt;&gt;"","Serving",IF($D41&lt;&gt;"","In a group",IF($C41&lt;&gt;"","Came back",IF($B41&lt;&gt;"","First visit","Not started")))))))</f>
        <v/>
      </c>
      <c r="I41" s="11">
        <f>IF($A41="","",IF(MAX($B41:$G41)=0,"",TODAY()-MAX($B41:$G41)))</f>
        <v/>
      </c>
      <c r="J41" s="9" t="n"/>
    </row>
    <row r="42">
      <c r="A42" s="9" t="n"/>
      <c r="B42" s="10" t="n"/>
      <c r="C42" s="10" t="n"/>
      <c r="D42" s="10" t="n"/>
      <c r="E42" s="10" t="n"/>
      <c r="F42" s="10" t="n"/>
      <c r="G42" s="10" t="n"/>
      <c r="H42" s="11">
        <f>IF($A42="","",IF($G42&lt;&gt;"","Member / baptised",IF($F42&lt;&gt;"","Membership class",IF($E42&lt;&gt;"","Serving",IF($D42&lt;&gt;"","In a group",IF($C42&lt;&gt;"","Came back",IF($B42&lt;&gt;"","First visit","Not started")))))))</f>
        <v/>
      </c>
      <c r="I42" s="11">
        <f>IF($A42="","",IF(MAX($B42:$G42)=0,"",TODAY()-MAX($B42:$G42)))</f>
        <v/>
      </c>
      <c r="J42" s="9" t="n"/>
    </row>
    <row r="43">
      <c r="A43" s="9" t="n"/>
      <c r="B43" s="10" t="n"/>
      <c r="C43" s="10" t="n"/>
      <c r="D43" s="10" t="n"/>
      <c r="E43" s="10" t="n"/>
      <c r="F43" s="10" t="n"/>
      <c r="G43" s="10" t="n"/>
      <c r="H43" s="11">
        <f>IF($A43="","",IF($G43&lt;&gt;"","Member / baptised",IF($F43&lt;&gt;"","Membership class",IF($E43&lt;&gt;"","Serving",IF($D43&lt;&gt;"","In a group",IF($C43&lt;&gt;"","Came back",IF($B43&lt;&gt;"","First visit","Not started")))))))</f>
        <v/>
      </c>
      <c r="I43" s="11">
        <f>IF($A43="","",IF(MAX($B43:$G43)=0,"",TODAY()-MAX($B43:$G43)))</f>
        <v/>
      </c>
      <c r="J43" s="9" t="n"/>
    </row>
    <row r="44">
      <c r="A44" s="9" t="n"/>
      <c r="B44" s="10" t="n"/>
      <c r="C44" s="10" t="n"/>
      <c r="D44" s="10" t="n"/>
      <c r="E44" s="10" t="n"/>
      <c r="F44" s="10" t="n"/>
      <c r="G44" s="10" t="n"/>
      <c r="H44" s="11">
        <f>IF($A44="","",IF($G44&lt;&gt;"","Member / baptised",IF($F44&lt;&gt;"","Membership class",IF($E44&lt;&gt;"","Serving",IF($D44&lt;&gt;"","In a group",IF($C44&lt;&gt;"","Came back",IF($B44&lt;&gt;"","First visit","Not started")))))))</f>
        <v/>
      </c>
      <c r="I44" s="11">
        <f>IF($A44="","",IF(MAX($B44:$G44)=0,"",TODAY()-MAX($B44:$G44)))</f>
        <v/>
      </c>
      <c r="J44" s="9" t="n"/>
    </row>
    <row r="45">
      <c r="A45" s="9" t="n"/>
      <c r="B45" s="10" t="n"/>
      <c r="C45" s="10" t="n"/>
      <c r="D45" s="10" t="n"/>
      <c r="E45" s="10" t="n"/>
      <c r="F45" s="10" t="n"/>
      <c r="G45" s="10" t="n"/>
      <c r="H45" s="11">
        <f>IF($A45="","",IF($G45&lt;&gt;"","Member / baptised",IF($F45&lt;&gt;"","Membership class",IF($E45&lt;&gt;"","Serving",IF($D45&lt;&gt;"","In a group",IF($C45&lt;&gt;"","Came back",IF($B45&lt;&gt;"","First visit","Not started")))))))</f>
        <v/>
      </c>
      <c r="I45" s="11">
        <f>IF($A45="","",IF(MAX($B45:$G45)=0,"",TODAY()-MAX($B45:$G45)))</f>
        <v/>
      </c>
      <c r="J45" s="9" t="n"/>
    </row>
    <row r="46">
      <c r="A46" s="9" t="n"/>
      <c r="B46" s="10" t="n"/>
      <c r="C46" s="10" t="n"/>
      <c r="D46" s="10" t="n"/>
      <c r="E46" s="10" t="n"/>
      <c r="F46" s="10" t="n"/>
      <c r="G46" s="10" t="n"/>
      <c r="H46" s="11">
        <f>IF($A46="","",IF($G46&lt;&gt;"","Member / baptised",IF($F46&lt;&gt;"","Membership class",IF($E46&lt;&gt;"","Serving",IF($D46&lt;&gt;"","In a group",IF($C46&lt;&gt;"","Came back",IF($B46&lt;&gt;"","First visit","Not started")))))))</f>
        <v/>
      </c>
      <c r="I46" s="11">
        <f>IF($A46="","",IF(MAX($B46:$G46)=0,"",TODAY()-MAX($B46:$G46)))</f>
        <v/>
      </c>
      <c r="J46" s="9" t="n"/>
    </row>
    <row r="47">
      <c r="A47" s="9" t="n"/>
      <c r="B47" s="10" t="n"/>
      <c r="C47" s="10" t="n"/>
      <c r="D47" s="10" t="n"/>
      <c r="E47" s="10" t="n"/>
      <c r="F47" s="10" t="n"/>
      <c r="G47" s="10" t="n"/>
      <c r="H47" s="11">
        <f>IF($A47="","",IF($G47&lt;&gt;"","Member / baptised",IF($F47&lt;&gt;"","Membership class",IF($E47&lt;&gt;"","Serving",IF($D47&lt;&gt;"","In a group",IF($C47&lt;&gt;"","Came back",IF($B47&lt;&gt;"","First visit","Not started")))))))</f>
        <v/>
      </c>
      <c r="I47" s="11">
        <f>IF($A47="","",IF(MAX($B47:$G47)=0,"",TODAY()-MAX($B47:$G47)))</f>
        <v/>
      </c>
      <c r="J47" s="9" t="n"/>
    </row>
    <row r="48">
      <c r="A48" s="9" t="n"/>
      <c r="B48" s="10" t="n"/>
      <c r="C48" s="10" t="n"/>
      <c r="D48" s="10" t="n"/>
      <c r="E48" s="10" t="n"/>
      <c r="F48" s="10" t="n"/>
      <c r="G48" s="10" t="n"/>
      <c r="H48" s="11">
        <f>IF($A48="","",IF($G48&lt;&gt;"","Member / baptised",IF($F48&lt;&gt;"","Membership class",IF($E48&lt;&gt;"","Serving",IF($D48&lt;&gt;"","In a group",IF($C48&lt;&gt;"","Came back",IF($B48&lt;&gt;"","First visit","Not started")))))))</f>
        <v/>
      </c>
      <c r="I48" s="11">
        <f>IF($A48="","",IF(MAX($B48:$G48)=0,"",TODAY()-MAX($B48:$G48)))</f>
        <v/>
      </c>
      <c r="J48" s="9" t="n"/>
    </row>
    <row r="49">
      <c r="A49" s="9" t="n"/>
      <c r="B49" s="10" t="n"/>
      <c r="C49" s="10" t="n"/>
      <c r="D49" s="10" t="n"/>
      <c r="E49" s="10" t="n"/>
      <c r="F49" s="10" t="n"/>
      <c r="G49" s="10" t="n"/>
      <c r="H49" s="11">
        <f>IF($A49="","",IF($G49&lt;&gt;"","Member / baptised",IF($F49&lt;&gt;"","Membership class",IF($E49&lt;&gt;"","Serving",IF($D49&lt;&gt;"","In a group",IF($C49&lt;&gt;"","Came back",IF($B49&lt;&gt;"","First visit","Not started")))))))</f>
        <v/>
      </c>
      <c r="I49" s="11">
        <f>IF($A49="","",IF(MAX($B49:$G49)=0,"",TODAY()-MAX($B49:$G49)))</f>
        <v/>
      </c>
      <c r="J49" s="9" t="n"/>
    </row>
    <row r="50">
      <c r="A50" s="9" t="n"/>
      <c r="B50" s="10" t="n"/>
      <c r="C50" s="10" t="n"/>
      <c r="D50" s="10" t="n"/>
      <c r="E50" s="10" t="n"/>
      <c r="F50" s="10" t="n"/>
      <c r="G50" s="10" t="n"/>
      <c r="H50" s="11">
        <f>IF($A50="","",IF($G50&lt;&gt;"","Member / baptised",IF($F50&lt;&gt;"","Membership class",IF($E50&lt;&gt;"","Serving",IF($D50&lt;&gt;"","In a group",IF($C50&lt;&gt;"","Came back",IF($B50&lt;&gt;"","First visit","Not started")))))))</f>
        <v/>
      </c>
      <c r="I50" s="11">
        <f>IF($A50="","",IF(MAX($B50:$G50)=0,"",TODAY()-MAX($B50:$G50)))</f>
        <v/>
      </c>
      <c r="J50" s="9" t="n"/>
    </row>
    <row r="51">
      <c r="A51" s="9" t="n"/>
      <c r="B51" s="10" t="n"/>
      <c r="C51" s="10" t="n"/>
      <c r="D51" s="10" t="n"/>
      <c r="E51" s="10" t="n"/>
      <c r="F51" s="10" t="n"/>
      <c r="G51" s="10" t="n"/>
      <c r="H51" s="11">
        <f>IF($A51="","",IF($G51&lt;&gt;"","Member / baptised",IF($F51&lt;&gt;"","Membership class",IF($E51&lt;&gt;"","Serving",IF($D51&lt;&gt;"","In a group",IF($C51&lt;&gt;"","Came back",IF($B51&lt;&gt;"","First visit","Not started")))))))</f>
        <v/>
      </c>
      <c r="I51" s="11">
        <f>IF($A51="","",IF(MAX($B51:$G51)=0,"",TODAY()-MAX($B51:$G51)))</f>
        <v/>
      </c>
      <c r="J51" s="9" t="n"/>
    </row>
    <row r="52">
      <c r="A52" s="9" t="n"/>
      <c r="B52" s="10" t="n"/>
      <c r="C52" s="10" t="n"/>
      <c r="D52" s="10" t="n"/>
      <c r="E52" s="10" t="n"/>
      <c r="F52" s="10" t="n"/>
      <c r="G52" s="10" t="n"/>
      <c r="H52" s="11">
        <f>IF($A52="","",IF($G52&lt;&gt;"","Member / baptised",IF($F52&lt;&gt;"","Membership class",IF($E52&lt;&gt;"","Serving",IF($D52&lt;&gt;"","In a group",IF($C52&lt;&gt;"","Came back",IF($B52&lt;&gt;"","First visit","Not started")))))))</f>
        <v/>
      </c>
      <c r="I52" s="11">
        <f>IF($A52="","",IF(MAX($B52:$G52)=0,"",TODAY()-MAX($B52:$G52)))</f>
        <v/>
      </c>
      <c r="J52" s="9" t="n"/>
    </row>
    <row r="53">
      <c r="A53" s="9" t="n"/>
      <c r="B53" s="10" t="n"/>
      <c r="C53" s="10" t="n"/>
      <c r="D53" s="10" t="n"/>
      <c r="E53" s="10" t="n"/>
      <c r="F53" s="10" t="n"/>
      <c r="G53" s="10" t="n"/>
      <c r="H53" s="11">
        <f>IF($A53="","",IF($G53&lt;&gt;"","Member / baptised",IF($F53&lt;&gt;"","Membership class",IF($E53&lt;&gt;"","Serving",IF($D53&lt;&gt;"","In a group",IF($C53&lt;&gt;"","Came back",IF($B53&lt;&gt;"","First visit","Not started")))))))</f>
        <v/>
      </c>
      <c r="I53" s="11">
        <f>IF($A53="","",IF(MAX($B53:$G53)=0,"",TODAY()-MAX($B53:$G53)))</f>
        <v/>
      </c>
      <c r="J53" s="9" t="n"/>
    </row>
  </sheetData>
  <conditionalFormatting sqref="A4:J53">
    <cfRule type="expression" priority="1" dxfId="0">
      <formula>AND(ISNUMBER($I4),$I4&gt;=90,$H4&lt;&gt;"Member / baptised")</formula>
    </cfRule>
    <cfRule type="expression" priority="2" dxfId="1">
      <formula>$H4="Member / baptised"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</cols>
  <sheetData>
    <row r="1">
      <c r="A1" s="5" t="inlineStr">
        <is>
          <t>Milestone Summary</t>
        </is>
      </c>
    </row>
    <row r="2">
      <c r="A2" s="6" t="inlineStr">
        <is>
          <t>Where people are now. The stage they pile up in is the one to work on.</t>
        </is>
      </c>
    </row>
    <row r="3">
      <c r="A3" s="7" t="inlineStr">
        <is>
          <t>Furthest milestone reached</t>
        </is>
      </c>
      <c r="B3" s="7" t="inlineStr">
        <is>
          <t>People</t>
        </is>
      </c>
      <c r="C3" s="7" t="inlineStr">
        <is>
          <t>Stalled 90+ days</t>
        </is>
      </c>
    </row>
    <row r="4">
      <c r="A4" s="9" t="inlineStr">
        <is>
          <t>First visit</t>
        </is>
      </c>
      <c r="B4" s="11">
        <f>COUNTIF(Pathway!$H$4:$H$53,$A4)</f>
        <v/>
      </c>
      <c r="C4" s="11">
        <f>COUNTIFS(Pathway!$H$4:$H$53,$A4,Pathway!$I$4:$I$53,"&gt;=90")</f>
        <v/>
      </c>
    </row>
    <row r="5">
      <c r="A5" s="9" t="inlineStr">
        <is>
          <t>Came back</t>
        </is>
      </c>
      <c r="B5" s="11">
        <f>COUNTIF(Pathway!$H$4:$H$53,$A5)</f>
        <v/>
      </c>
      <c r="C5" s="11">
        <f>COUNTIFS(Pathway!$H$4:$H$53,$A5,Pathway!$I$4:$I$53,"&gt;=90")</f>
        <v/>
      </c>
    </row>
    <row r="6">
      <c r="A6" s="9" t="inlineStr">
        <is>
          <t>In a group</t>
        </is>
      </c>
      <c r="B6" s="11">
        <f>COUNTIF(Pathway!$H$4:$H$53,$A6)</f>
        <v/>
      </c>
      <c r="C6" s="11">
        <f>COUNTIFS(Pathway!$H$4:$H$53,$A6,Pathway!$I$4:$I$53,"&gt;=90")</f>
        <v/>
      </c>
    </row>
    <row r="7">
      <c r="A7" s="9" t="inlineStr">
        <is>
          <t>Serving</t>
        </is>
      </c>
      <c r="B7" s="11">
        <f>COUNTIF(Pathway!$H$4:$H$53,$A7)</f>
        <v/>
      </c>
      <c r="C7" s="11">
        <f>COUNTIFS(Pathway!$H$4:$H$53,$A7,Pathway!$I$4:$I$53,"&gt;=90")</f>
        <v/>
      </c>
    </row>
    <row r="8">
      <c r="A8" s="9" t="inlineStr">
        <is>
          <t>Membership class</t>
        </is>
      </c>
      <c r="B8" s="11">
        <f>COUNTIF(Pathway!$H$4:$H$53,$A8)</f>
        <v/>
      </c>
      <c r="C8" s="11">
        <f>COUNTIFS(Pathway!$H$4:$H$53,$A8,Pathway!$I$4:$I$53,"&gt;=90")</f>
        <v/>
      </c>
    </row>
    <row r="9">
      <c r="A9" s="9" t="inlineStr">
        <is>
          <t>Member / baptised</t>
        </is>
      </c>
      <c r="B9" s="11">
        <f>COUNTIF(Pathway!$H$4:$H$53,$A9)</f>
        <v/>
      </c>
      <c r="C9" s="11">
        <f>COUNTIFS(Pathway!$H$4:$H$53,$A9,Pathway!$I$4:$I$53,"&gt;=90")</f>
        <v/>
      </c>
    </row>
  </sheetData>
  <conditionalFormatting sqref="C4:C9">
    <cfRule type="expression" priority="1" dxfId="2">
      <formula>$C4&gt;0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2026-08-24T13:14:54Z</dcterms:created>
  <dcterms:modified xmlns:dcterms="http://purl.org/dc/terms/" xmlns:xsi="http://www.w3.org/2001/XMLSchema-instance" xsi:type="dcterms:W3CDTF">2026-08-24T13:14:54Z</dcterms:modified>
</cp:coreProperties>
</file>